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276" windowHeight="948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43" i="1"/>
  <c r="I43"/>
  <c r="J43"/>
  <c r="G43"/>
  <c r="H37"/>
  <c r="I37"/>
  <c r="J37"/>
  <c r="G37"/>
  <c r="H46"/>
  <c r="I46"/>
  <c r="J46"/>
  <c r="G46"/>
  <c r="G44"/>
  <c r="J44" s="1"/>
  <c r="H44"/>
  <c r="I44"/>
  <c r="J39"/>
  <c r="J40"/>
  <c r="J41"/>
  <c r="J42"/>
  <c r="J38"/>
  <c r="J30"/>
  <c r="J29"/>
  <c r="J35"/>
  <c r="J28"/>
  <c r="J27"/>
  <c r="J26"/>
  <c r="J18"/>
  <c r="J20"/>
  <c r="J16"/>
</calcChain>
</file>

<file path=xl/sharedStrings.xml><?xml version="1.0" encoding="utf-8"?>
<sst xmlns="http://schemas.openxmlformats.org/spreadsheetml/2006/main" count="136" uniqueCount="64">
  <si>
    <t>Код бюджетной классификации</t>
  </si>
  <si>
    <t>ГРБС</t>
  </si>
  <si>
    <t>ЦСР</t>
  </si>
  <si>
    <t>ВР</t>
  </si>
  <si>
    <t>Итого на период</t>
  </si>
  <si>
    <t>X</t>
  </si>
  <si>
    <t>009</t>
  </si>
  <si>
    <t>Расходы (руб.), годы</t>
  </si>
  <si>
    <t>В том числе :</t>
  </si>
  <si>
    <t xml:space="preserve"> ГРБС:</t>
  </si>
  <si>
    <t>Перечень мероприятий подпрограммы</t>
  </si>
  <si>
    <t>Итого по подпрограмме:</t>
  </si>
  <si>
    <t xml:space="preserve">Мероприятие 1.1.                                 Проведение официальных физкультурно-оздоровительных и спортивных мероприятий городского округа ЗАТО Железногорск           </t>
  </si>
  <si>
    <t>1102</t>
  </si>
  <si>
    <t>Мероприятие 2.1.                                       Физкультурно-оздоровительное обслуживание</t>
  </si>
  <si>
    <t>Мероприятие 3.1                           Обеспечение участия спортивных сборных команд ЗАТО Железногорск в выездных спортивных соревнованиях и учебно-тренировочных сборах разного уровня: ведомственного, муниципального, регионального, всероссийского</t>
  </si>
  <si>
    <t>621</t>
  </si>
  <si>
    <t>Ожидаемый результат от реализации подпрограммного мероприятия (в натуральном выражении)</t>
  </si>
  <si>
    <t>Участие спортивных сборных команд ЗАТО Железногорск в выездных спортивных соревнованиях и учебно-тренировочных сборах разного уровня</t>
  </si>
  <si>
    <t>Администрация ЗАТО                          г.  Железногорск</t>
  </si>
  <si>
    <t>Администрация ЗАТО                         г.  Железногорск</t>
  </si>
  <si>
    <t>Администрация ЗАТО                                   г.  Железногорск</t>
  </si>
  <si>
    <t>Администрация ЗАТО                          г. Железногорск</t>
  </si>
  <si>
    <t>Цели, задачи, мероприятия подпрограммы</t>
  </si>
  <si>
    <t xml:space="preserve">Осуществление МАУ «КОСС» муниципальных услуг (работ)  в рамках выполнения установленного учредителем муниципального задания
</t>
  </si>
  <si>
    <t>0910000050</t>
  </si>
  <si>
    <t>0910000010</t>
  </si>
  <si>
    <t>0910000030</t>
  </si>
  <si>
    <t>Произведен ремонт кровли и фасада здания по адресу: г. Железногорск, ул. Свердлова, 1</t>
  </si>
  <si>
    <t>0910000020</t>
  </si>
  <si>
    <t>РзПр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</si>
  <si>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</si>
  <si>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Мероприятие 4.1                                                       Ремонт кровли и фасада здания по адресу: г. Железногорск, ул. Свердлова, 1</t>
  </si>
  <si>
    <t>Задача 4: Материально-техническое обеспечение и содержание спортивных объектов и сооружений</t>
  </si>
  <si>
    <t>Осуществление  МАУ «КОСС» муниципальных работ  в рамках выполнения установленного учредителем муниципального задания:
- не менее 128 мероприятий в год</t>
  </si>
  <si>
    <t xml:space="preserve">Задача 1:Реализация мероприятий “Календарного плана проведения официальных физкультурных (физкультурно-оздоровительных) и официальных спортивных мероприятий ЗАТО Железногорск”
</t>
  </si>
  <si>
    <t>Задача 3: Содействие в реализации мероприятий по осуществлению образовательной деятельности, направленной на реализацию дополнительных образовательных программ физкультурно-спортивной направленности и развитию детско-юношеского спорта</t>
  </si>
  <si>
    <t>Задача 5: Обеспечение эффективного управления отраслью «Физическая культура и спорт»</t>
  </si>
  <si>
    <t>Мероприятие 5.1                                                       Оказание содействия в реализации мероприятий по развитию физической культуры и спорта в ЗАТО Железногорск</t>
  </si>
  <si>
    <t>1105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</si>
  <si>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</si>
  <si>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0910000060</t>
  </si>
  <si>
    <t xml:space="preserve">Мероприятие 4.2                                               Софинансирование расходов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(ГТО)"                                           </t>
  </si>
  <si>
    <t xml:space="preserve">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(ГТО)" </t>
  </si>
  <si>
    <t xml:space="preserve">Мероприятие 4.3                                              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                                      </t>
  </si>
  <si>
    <t>Улучшение условий для занятий физической культурой и спортом  населением в ЗАТО Железногорск</t>
  </si>
  <si>
    <t>09100S4040</t>
  </si>
  <si>
    <t>09100S4370</t>
  </si>
  <si>
    <t>Х</t>
  </si>
  <si>
    <t>Задача 2: Обеспечение доступа к объектам спорта</t>
  </si>
  <si>
    <t xml:space="preserve">Мероприятие 4.4                                              Ремонт  технологического оборудования плавательного бассейна "Труд" (ул. Свердлова, 3)                              </t>
  </si>
  <si>
    <t>0910000070</t>
  </si>
  <si>
    <t xml:space="preserve">Мероприятие 4.5                                              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образовательных, организаций, осуществляющих деятельность в области физической культуры и спорта              </t>
  </si>
  <si>
    <t xml:space="preserve">Произведен ремонт  технологического оборудования плавательного бассейна "Труд"  по адресу: ул. Свердлова, 3.    </t>
  </si>
  <si>
    <t>0910074370</t>
  </si>
  <si>
    <t xml:space="preserve">Мероприятие 4.6                                              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(ГТО)"                    </t>
  </si>
  <si>
    <t>0910074040</t>
  </si>
  <si>
    <t xml:space="preserve">Обеспечение условий для тестирования по выполнению нормативов испытаний (тестов) Всероссийского физкультурно-спортивного комплекса "Готов к труду и обороне" (ГТО)    </t>
  </si>
  <si>
    <t>Приложение № 2</t>
  </si>
  <si>
    <t>Ведущий специалист по физической культуре, школьному спорту и массовому спорту   Администрации ЗАТО г. Железногорск</t>
  </si>
  <si>
    <t>Л.Е. Полянская</t>
  </si>
  <si>
    <t>к постановлению Администарции                                    ЗАТО г. Железногорск</t>
  </si>
  <si>
    <t xml:space="preserve">к подпрограмме 1 «Развитие массовой физической культуры и спорта»
</t>
  </si>
  <si>
    <t>от  19.12.2016 № 2176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</si>
</sst>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2" fontId="1" fillId="0" borderId="1" xfId="0" applyNumberFormat="1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49" fontId="1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49" fontId="1" fillId="0" borderId="2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0" fontId="0" fillId="0" borderId="2" xfId="0" applyBorder="1"/>
    <xf numFmtId="0" fontId="0" fillId="0" borderId="1" xfId="0" applyBorder="1"/>
    <xf numFmtId="0" fontId="4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center" vertical="top" wrapText="1"/>
    </xf>
    <xf numFmtId="0" fontId="5" fillId="0" borderId="0" xfId="0" applyFont="1"/>
    <xf numFmtId="2" fontId="1" fillId="0" borderId="2" xfId="0" applyNumberFormat="1" applyFont="1" applyBorder="1" applyAlignment="1">
      <alignment horizontal="center" vertical="top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2" fontId="4" fillId="0" borderId="2" xfId="0" applyNumberFormat="1" applyFont="1" applyBorder="1" applyAlignment="1">
      <alignment horizontal="center" vertical="top"/>
    </xf>
    <xf numFmtId="0" fontId="8" fillId="0" borderId="0" xfId="0" applyFont="1" applyBorder="1" applyAlignment="1">
      <alignment wrapText="1"/>
    </xf>
    <xf numFmtId="2" fontId="4" fillId="0" borderId="1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vertical="top" wrapText="1"/>
    </xf>
    <xf numFmtId="0" fontId="8" fillId="0" borderId="0" xfId="0" applyFont="1" applyAlignment="1"/>
    <xf numFmtId="0" fontId="8" fillId="0" borderId="0" xfId="0" applyFont="1" applyBorder="1" applyAlignment="1">
      <alignment vertical="top" wrapText="1"/>
    </xf>
    <xf numFmtId="0" fontId="8" fillId="0" borderId="0" xfId="0" applyFont="1" applyAlignment="1">
      <alignment horizontal="left" vertical="center"/>
    </xf>
    <xf numFmtId="0" fontId="6" fillId="0" borderId="0" xfId="0" applyFont="1"/>
    <xf numFmtId="0" fontId="4" fillId="0" borderId="2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0" fontId="4" fillId="0" borderId="12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left" vertical="top" wrapText="1"/>
    </xf>
    <xf numFmtId="0" fontId="0" fillId="0" borderId="0" xfId="0" applyFont="1" applyAlignment="1"/>
    <xf numFmtId="0" fontId="8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showWhiteSpace="0" zoomScale="80" zoomScaleNormal="80" zoomScalePageLayoutView="80" workbookViewId="0">
      <selection activeCell="H3" sqref="H3"/>
    </sheetView>
  </sheetViews>
  <sheetFormatPr defaultRowHeight="14.4"/>
  <cols>
    <col min="1" max="1" width="33.109375" customWidth="1"/>
    <col min="2" max="2" width="15.33203125" customWidth="1"/>
    <col min="3" max="3" width="5.109375" customWidth="1"/>
    <col min="4" max="4" width="6.109375" customWidth="1"/>
    <col min="5" max="5" width="9.88671875" customWidth="1"/>
    <col min="6" max="6" width="4.88671875" customWidth="1"/>
    <col min="7" max="7" width="10.5546875" customWidth="1"/>
    <col min="8" max="8" width="11" customWidth="1"/>
    <col min="9" max="9" width="10.33203125" customWidth="1"/>
    <col min="10" max="10" width="11.88671875" customWidth="1"/>
    <col min="11" max="11" width="26.6640625" customWidth="1"/>
  </cols>
  <sheetData>
    <row r="1" spans="1:11" ht="18">
      <c r="H1" s="46" t="s">
        <v>58</v>
      </c>
    </row>
    <row r="2" spans="1:11" ht="33.6" customHeight="1">
      <c r="H2" s="57" t="s">
        <v>61</v>
      </c>
      <c r="I2" s="57"/>
      <c r="J2" s="57"/>
      <c r="K2" s="57"/>
    </row>
    <row r="3" spans="1:11" ht="18">
      <c r="H3" s="46" t="s">
        <v>63</v>
      </c>
    </row>
    <row r="4" spans="1:11" ht="13.2" customHeight="1">
      <c r="H4" s="46"/>
    </row>
    <row r="5" spans="1:11" ht="15.6" customHeight="1">
      <c r="A5" s="23"/>
      <c r="B5" s="23"/>
      <c r="C5" s="23"/>
      <c r="D5" s="23"/>
      <c r="E5" s="23"/>
      <c r="F5" s="23"/>
      <c r="G5" s="25"/>
      <c r="H5" s="57" t="s">
        <v>58</v>
      </c>
      <c r="I5" s="57"/>
      <c r="J5" s="57"/>
      <c r="K5" s="57"/>
    </row>
    <row r="6" spans="1:11" ht="41.4" customHeight="1">
      <c r="A6" s="23"/>
      <c r="B6" s="23"/>
      <c r="C6" s="23"/>
      <c r="D6" s="23"/>
      <c r="E6" s="23"/>
      <c r="F6" s="23"/>
      <c r="G6" s="26"/>
      <c r="H6" s="87" t="s">
        <v>62</v>
      </c>
      <c r="I6" s="87"/>
      <c r="J6" s="87"/>
      <c r="K6" s="87"/>
    </row>
    <row r="7" spans="1:11" ht="13.95" customHeight="1">
      <c r="A7" s="23"/>
      <c r="B7" s="23"/>
      <c r="C7" s="23"/>
      <c r="D7" s="23"/>
      <c r="E7" s="23"/>
      <c r="F7" s="23"/>
      <c r="G7" s="26"/>
      <c r="H7" s="27"/>
      <c r="I7" s="27"/>
      <c r="J7" s="27"/>
      <c r="K7" s="27"/>
    </row>
    <row r="8" spans="1:11" ht="15" customHeight="1">
      <c r="A8" s="77" t="s">
        <v>10</v>
      </c>
      <c r="B8" s="77"/>
      <c r="C8" s="77"/>
      <c r="D8" s="77"/>
      <c r="E8" s="77"/>
      <c r="F8" s="77"/>
      <c r="G8" s="77"/>
      <c r="H8" s="77"/>
      <c r="I8" s="77"/>
      <c r="J8" s="77"/>
      <c r="K8" s="77"/>
    </row>
    <row r="9" spans="1:11" ht="15" customHeight="1">
      <c r="A9" s="28"/>
      <c r="B9" s="28"/>
      <c r="C9" s="28"/>
      <c r="D9" s="28"/>
      <c r="E9" s="28"/>
      <c r="F9" s="28"/>
      <c r="G9" s="29"/>
      <c r="H9" s="29"/>
      <c r="I9" s="29"/>
      <c r="J9" s="29"/>
      <c r="K9" s="29"/>
    </row>
    <row r="10" spans="1:11" s="1" customFormat="1" ht="12.75" customHeight="1">
      <c r="A10" s="61" t="s">
        <v>23</v>
      </c>
      <c r="B10" s="61" t="s">
        <v>1</v>
      </c>
      <c r="C10" s="62" t="s">
        <v>0</v>
      </c>
      <c r="D10" s="62"/>
      <c r="E10" s="62"/>
      <c r="F10" s="62"/>
      <c r="G10" s="63" t="s">
        <v>7</v>
      </c>
      <c r="H10" s="64"/>
      <c r="I10" s="64"/>
      <c r="J10" s="65"/>
      <c r="K10" s="69" t="s">
        <v>17</v>
      </c>
    </row>
    <row r="11" spans="1:11" s="1" customFormat="1" ht="14.4" customHeight="1">
      <c r="A11" s="61"/>
      <c r="B11" s="61"/>
      <c r="C11" s="62"/>
      <c r="D11" s="62"/>
      <c r="E11" s="62"/>
      <c r="F11" s="62"/>
      <c r="G11" s="66"/>
      <c r="H11" s="67"/>
      <c r="I11" s="67"/>
      <c r="J11" s="68"/>
      <c r="K11" s="70"/>
    </row>
    <row r="12" spans="1:11" s="1" customFormat="1" ht="14.4" customHeight="1">
      <c r="A12" s="61"/>
      <c r="B12" s="61"/>
      <c r="C12" s="74" t="s">
        <v>1</v>
      </c>
      <c r="D12" s="72" t="s">
        <v>30</v>
      </c>
      <c r="E12" s="74" t="s">
        <v>2</v>
      </c>
      <c r="F12" s="74" t="s">
        <v>3</v>
      </c>
      <c r="G12" s="75">
        <v>2016</v>
      </c>
      <c r="H12" s="75">
        <v>2017</v>
      </c>
      <c r="I12" s="75">
        <v>2018</v>
      </c>
      <c r="J12" s="62" t="s">
        <v>4</v>
      </c>
      <c r="K12" s="70"/>
    </row>
    <row r="13" spans="1:11" s="1" customFormat="1" ht="11.25" customHeight="1">
      <c r="A13" s="69"/>
      <c r="B13" s="61"/>
      <c r="C13" s="74"/>
      <c r="D13" s="73"/>
      <c r="E13" s="74"/>
      <c r="F13" s="74"/>
      <c r="G13" s="76"/>
      <c r="H13" s="76"/>
      <c r="I13" s="76"/>
      <c r="J13" s="62"/>
      <c r="K13" s="71"/>
    </row>
    <row r="14" spans="1:11" s="2" customFormat="1" ht="26.25" customHeight="1">
      <c r="A14" s="81" t="s">
        <v>31</v>
      </c>
      <c r="B14" s="82"/>
      <c r="C14" s="82"/>
      <c r="D14" s="82"/>
      <c r="E14" s="82"/>
      <c r="F14" s="82"/>
      <c r="G14" s="82"/>
      <c r="H14" s="82"/>
      <c r="I14" s="82"/>
      <c r="J14" s="82"/>
      <c r="K14" s="83"/>
    </row>
    <row r="15" spans="1:11" s="2" customFormat="1" ht="12.6" customHeight="1">
      <c r="A15" s="81" t="s">
        <v>35</v>
      </c>
      <c r="B15" s="82"/>
      <c r="C15" s="82"/>
      <c r="D15" s="82"/>
      <c r="E15" s="82"/>
      <c r="F15" s="82"/>
      <c r="G15" s="82"/>
      <c r="H15" s="82"/>
      <c r="I15" s="82"/>
      <c r="J15" s="82"/>
      <c r="K15" s="83"/>
    </row>
    <row r="16" spans="1:11" s="1" customFormat="1" ht="74.25" customHeight="1">
      <c r="A16" s="11" t="s">
        <v>12</v>
      </c>
      <c r="B16" s="31" t="s">
        <v>21</v>
      </c>
      <c r="C16" s="8" t="s">
        <v>6</v>
      </c>
      <c r="D16" s="9" t="s">
        <v>13</v>
      </c>
      <c r="E16" s="14" t="s">
        <v>29</v>
      </c>
      <c r="F16" s="7">
        <v>621</v>
      </c>
      <c r="G16" s="3">
        <v>2400000</v>
      </c>
      <c r="H16" s="3">
        <v>2400000</v>
      </c>
      <c r="I16" s="3">
        <v>2400000</v>
      </c>
      <c r="J16" s="3">
        <f>SUM(G16:I16)</f>
        <v>7200000</v>
      </c>
      <c r="K16" s="37" t="s">
        <v>34</v>
      </c>
    </row>
    <row r="17" spans="1:11" s="1" customFormat="1" ht="12.6" customHeight="1">
      <c r="A17" s="78" t="s">
        <v>49</v>
      </c>
      <c r="B17" s="79"/>
      <c r="C17" s="79"/>
      <c r="D17" s="79"/>
      <c r="E17" s="79"/>
      <c r="F17" s="79"/>
      <c r="G17" s="79"/>
      <c r="H17" s="79"/>
      <c r="I17" s="79"/>
      <c r="J17" s="79"/>
      <c r="K17" s="80"/>
    </row>
    <row r="18" spans="1:11" s="1" customFormat="1" ht="52.95" customHeight="1">
      <c r="A18" s="11" t="s">
        <v>14</v>
      </c>
      <c r="B18" s="10" t="s">
        <v>19</v>
      </c>
      <c r="C18" s="6" t="s">
        <v>6</v>
      </c>
      <c r="D18" s="6" t="s">
        <v>13</v>
      </c>
      <c r="E18" s="30" t="s">
        <v>26</v>
      </c>
      <c r="F18" s="5">
        <v>621</v>
      </c>
      <c r="G18" s="38">
        <v>60412808</v>
      </c>
      <c r="H18" s="38">
        <v>57019293</v>
      </c>
      <c r="I18" s="38">
        <v>57019293</v>
      </c>
      <c r="J18" s="24">
        <f>SUM(G18:I18)</f>
        <v>174451394</v>
      </c>
      <c r="K18" s="37" t="s">
        <v>24</v>
      </c>
    </row>
    <row r="19" spans="1:11" s="1" customFormat="1" ht="25.5" customHeight="1">
      <c r="A19" s="78" t="s">
        <v>36</v>
      </c>
      <c r="B19" s="79"/>
      <c r="C19" s="79"/>
      <c r="D19" s="79"/>
      <c r="E19" s="79"/>
      <c r="F19" s="79"/>
      <c r="G19" s="79"/>
      <c r="H19" s="79"/>
      <c r="I19" s="79"/>
      <c r="J19" s="79"/>
      <c r="K19" s="80"/>
    </row>
    <row r="20" spans="1:11" ht="93" customHeight="1">
      <c r="A20" s="32" t="s">
        <v>15</v>
      </c>
      <c r="B20" s="36" t="s">
        <v>20</v>
      </c>
      <c r="C20" s="6" t="s">
        <v>6</v>
      </c>
      <c r="D20" s="33" t="s">
        <v>13</v>
      </c>
      <c r="E20" s="30" t="s">
        <v>27</v>
      </c>
      <c r="F20" s="6" t="s">
        <v>16</v>
      </c>
      <c r="G20" s="24">
        <v>2600000</v>
      </c>
      <c r="H20" s="24">
        <v>2600000</v>
      </c>
      <c r="I20" s="24">
        <v>2600000</v>
      </c>
      <c r="J20" s="4">
        <f>SUM(G20:I20)</f>
        <v>7800000</v>
      </c>
      <c r="K20" s="34" t="s">
        <v>18</v>
      </c>
    </row>
    <row r="21" spans="1:11" s="1" customFormat="1" ht="12.75" customHeight="1">
      <c r="A21" s="61" t="s">
        <v>23</v>
      </c>
      <c r="B21" s="61" t="s">
        <v>1</v>
      </c>
      <c r="C21" s="62" t="s">
        <v>0</v>
      </c>
      <c r="D21" s="62"/>
      <c r="E21" s="62"/>
      <c r="F21" s="62"/>
      <c r="G21" s="63" t="s">
        <v>7</v>
      </c>
      <c r="H21" s="64"/>
      <c r="I21" s="64"/>
      <c r="J21" s="65"/>
      <c r="K21" s="69" t="s">
        <v>17</v>
      </c>
    </row>
    <row r="22" spans="1:11" s="1" customFormat="1" ht="15" customHeight="1">
      <c r="A22" s="61"/>
      <c r="B22" s="61"/>
      <c r="C22" s="62"/>
      <c r="D22" s="62"/>
      <c r="E22" s="62"/>
      <c r="F22" s="62"/>
      <c r="G22" s="66"/>
      <c r="H22" s="67"/>
      <c r="I22" s="67"/>
      <c r="J22" s="68"/>
      <c r="K22" s="70"/>
    </row>
    <row r="23" spans="1:11" s="1" customFormat="1" ht="16.5" customHeight="1">
      <c r="A23" s="61"/>
      <c r="B23" s="61"/>
      <c r="C23" s="74" t="s">
        <v>1</v>
      </c>
      <c r="D23" s="72" t="s">
        <v>30</v>
      </c>
      <c r="E23" s="74" t="s">
        <v>2</v>
      </c>
      <c r="F23" s="74" t="s">
        <v>3</v>
      </c>
      <c r="G23" s="75">
        <v>2016</v>
      </c>
      <c r="H23" s="75">
        <v>2017</v>
      </c>
      <c r="I23" s="75">
        <v>2018</v>
      </c>
      <c r="J23" s="62" t="s">
        <v>4</v>
      </c>
      <c r="K23" s="70"/>
    </row>
    <row r="24" spans="1:11" s="1" customFormat="1" ht="11.25" customHeight="1">
      <c r="A24" s="69"/>
      <c r="B24" s="61"/>
      <c r="C24" s="74"/>
      <c r="D24" s="73"/>
      <c r="E24" s="74"/>
      <c r="F24" s="74"/>
      <c r="G24" s="76"/>
      <c r="H24" s="76"/>
      <c r="I24" s="76"/>
      <c r="J24" s="62"/>
      <c r="K24" s="71"/>
    </row>
    <row r="25" spans="1:11" ht="17.399999999999999" customHeight="1">
      <c r="A25" s="78" t="s">
        <v>33</v>
      </c>
      <c r="B25" s="79"/>
      <c r="C25" s="79"/>
      <c r="D25" s="79"/>
      <c r="E25" s="79"/>
      <c r="F25" s="79"/>
      <c r="G25" s="79"/>
      <c r="H25" s="79"/>
      <c r="I25" s="79"/>
      <c r="J25" s="79"/>
      <c r="K25" s="80"/>
    </row>
    <row r="26" spans="1:11" ht="85.95" customHeight="1">
      <c r="A26" s="11" t="s">
        <v>32</v>
      </c>
      <c r="B26" s="10" t="s">
        <v>19</v>
      </c>
      <c r="C26" s="6" t="s">
        <v>6</v>
      </c>
      <c r="D26" s="6" t="s">
        <v>13</v>
      </c>
      <c r="E26" s="30" t="s">
        <v>25</v>
      </c>
      <c r="F26" s="5">
        <v>622</v>
      </c>
      <c r="G26" s="38">
        <v>5000000</v>
      </c>
      <c r="H26" s="38">
        <v>0</v>
      </c>
      <c r="I26" s="38">
        <v>0</v>
      </c>
      <c r="J26" s="24">
        <f>SUM(G26:I26)</f>
        <v>5000000</v>
      </c>
      <c r="K26" s="37" t="s">
        <v>28</v>
      </c>
    </row>
    <row r="27" spans="1:11" ht="99.6" customHeight="1">
      <c r="A27" s="11" t="s">
        <v>42</v>
      </c>
      <c r="B27" s="10" t="s">
        <v>19</v>
      </c>
      <c r="C27" s="6" t="s">
        <v>6</v>
      </c>
      <c r="D27" s="6" t="s">
        <v>13</v>
      </c>
      <c r="E27" s="30" t="s">
        <v>46</v>
      </c>
      <c r="F27" s="5">
        <v>622</v>
      </c>
      <c r="G27" s="38">
        <v>20000</v>
      </c>
      <c r="H27" s="38">
        <v>0</v>
      </c>
      <c r="I27" s="38">
        <v>0</v>
      </c>
      <c r="J27" s="24">
        <f>SUM(G27:I27)</f>
        <v>20000</v>
      </c>
      <c r="K27" s="37" t="s">
        <v>43</v>
      </c>
    </row>
    <row r="28" spans="1:11" ht="115.5" customHeight="1">
      <c r="A28" s="11" t="s">
        <v>44</v>
      </c>
      <c r="B28" s="10" t="s">
        <v>19</v>
      </c>
      <c r="C28" s="6" t="s">
        <v>6</v>
      </c>
      <c r="D28" s="6" t="s">
        <v>13</v>
      </c>
      <c r="E28" s="30" t="s">
        <v>47</v>
      </c>
      <c r="F28" s="5">
        <v>622</v>
      </c>
      <c r="G28" s="38">
        <v>199148</v>
      </c>
      <c r="H28" s="38">
        <v>0</v>
      </c>
      <c r="I28" s="38">
        <v>0</v>
      </c>
      <c r="J28" s="24">
        <f>SUM(G28:I28)</f>
        <v>199148</v>
      </c>
      <c r="K28" s="37" t="s">
        <v>45</v>
      </c>
    </row>
    <row r="29" spans="1:11" ht="54.75" customHeight="1">
      <c r="A29" s="11" t="s">
        <v>50</v>
      </c>
      <c r="B29" s="10" t="s">
        <v>19</v>
      </c>
      <c r="C29" s="6" t="s">
        <v>6</v>
      </c>
      <c r="D29" s="6" t="s">
        <v>13</v>
      </c>
      <c r="E29" s="30" t="s">
        <v>51</v>
      </c>
      <c r="F29" s="5">
        <v>622</v>
      </c>
      <c r="G29" s="38">
        <v>1617464</v>
      </c>
      <c r="H29" s="38">
        <v>0</v>
      </c>
      <c r="I29" s="38">
        <v>0</v>
      </c>
      <c r="J29" s="24">
        <f>SUM(G29:I29)</f>
        <v>1617464</v>
      </c>
      <c r="K29" s="42" t="s">
        <v>53</v>
      </c>
    </row>
    <row r="30" spans="1:11" s="1" customFormat="1" ht="101.4" customHeight="1">
      <c r="A30" s="11" t="s">
        <v>52</v>
      </c>
      <c r="B30" s="10" t="s">
        <v>19</v>
      </c>
      <c r="C30" s="6" t="s">
        <v>6</v>
      </c>
      <c r="D30" s="6" t="s">
        <v>13</v>
      </c>
      <c r="E30" s="30" t="s">
        <v>54</v>
      </c>
      <c r="F30" s="5">
        <v>622</v>
      </c>
      <c r="G30" s="38">
        <v>997200</v>
      </c>
      <c r="H30" s="38">
        <v>0</v>
      </c>
      <c r="I30" s="38">
        <v>0</v>
      </c>
      <c r="J30" s="24">
        <f>SUM(G30:I30)</f>
        <v>997200</v>
      </c>
      <c r="K30" s="42" t="s">
        <v>45</v>
      </c>
    </row>
    <row r="31" spans="1:11" s="1" customFormat="1" ht="12.75" customHeight="1">
      <c r="A31" s="61" t="s">
        <v>23</v>
      </c>
      <c r="B31" s="61" t="s">
        <v>1</v>
      </c>
      <c r="C31" s="62" t="s">
        <v>0</v>
      </c>
      <c r="D31" s="62"/>
      <c r="E31" s="62"/>
      <c r="F31" s="62"/>
      <c r="G31" s="63" t="s">
        <v>7</v>
      </c>
      <c r="H31" s="64"/>
      <c r="I31" s="64"/>
      <c r="J31" s="65"/>
      <c r="K31" s="69" t="s">
        <v>17</v>
      </c>
    </row>
    <row r="32" spans="1:11" s="1" customFormat="1" ht="9" customHeight="1">
      <c r="A32" s="61"/>
      <c r="B32" s="61"/>
      <c r="C32" s="62"/>
      <c r="D32" s="62"/>
      <c r="E32" s="62"/>
      <c r="F32" s="62"/>
      <c r="G32" s="66"/>
      <c r="H32" s="67"/>
      <c r="I32" s="67"/>
      <c r="J32" s="68"/>
      <c r="K32" s="70"/>
    </row>
    <row r="33" spans="1:11" s="1" customFormat="1" ht="16.5" customHeight="1">
      <c r="A33" s="61"/>
      <c r="B33" s="61"/>
      <c r="C33" s="74" t="s">
        <v>1</v>
      </c>
      <c r="D33" s="72" t="s">
        <v>30</v>
      </c>
      <c r="E33" s="74" t="s">
        <v>2</v>
      </c>
      <c r="F33" s="74" t="s">
        <v>3</v>
      </c>
      <c r="G33" s="75">
        <v>2016</v>
      </c>
      <c r="H33" s="75">
        <v>2017</v>
      </c>
      <c r="I33" s="75">
        <v>2018</v>
      </c>
      <c r="J33" s="62" t="s">
        <v>4</v>
      </c>
      <c r="K33" s="70"/>
    </row>
    <row r="34" spans="1:11" s="1" customFormat="1" ht="9" customHeight="1">
      <c r="A34" s="61"/>
      <c r="B34" s="61"/>
      <c r="C34" s="74"/>
      <c r="D34" s="73"/>
      <c r="E34" s="74"/>
      <c r="F34" s="74"/>
      <c r="G34" s="76"/>
      <c r="H34" s="76"/>
      <c r="I34" s="76"/>
      <c r="J34" s="62"/>
      <c r="K34" s="71"/>
    </row>
    <row r="35" spans="1:11" ht="90" customHeight="1">
      <c r="A35" s="11" t="s">
        <v>55</v>
      </c>
      <c r="B35" s="10" t="s">
        <v>19</v>
      </c>
      <c r="C35" s="6" t="s">
        <v>6</v>
      </c>
      <c r="D35" s="6" t="s">
        <v>13</v>
      </c>
      <c r="E35" s="30" t="s">
        <v>56</v>
      </c>
      <c r="F35" s="5">
        <v>622</v>
      </c>
      <c r="G35" s="38">
        <v>500000</v>
      </c>
      <c r="H35" s="38">
        <v>0</v>
      </c>
      <c r="I35" s="38">
        <v>0</v>
      </c>
      <c r="J35" s="24">
        <f>SUM(G35:I35)</f>
        <v>500000</v>
      </c>
      <c r="K35" s="42" t="s">
        <v>57</v>
      </c>
    </row>
    <row r="36" spans="1:11" ht="17.399999999999999" customHeight="1">
      <c r="A36" s="78" t="s">
        <v>37</v>
      </c>
      <c r="B36" s="79"/>
      <c r="C36" s="79"/>
      <c r="D36" s="79"/>
      <c r="E36" s="79"/>
      <c r="F36" s="79"/>
      <c r="G36" s="79"/>
      <c r="H36" s="79"/>
      <c r="I36" s="79"/>
      <c r="J36" s="79"/>
      <c r="K36" s="80"/>
    </row>
    <row r="37" spans="1:11" ht="17.399999999999999" customHeight="1">
      <c r="A37" s="51" t="s">
        <v>38</v>
      </c>
      <c r="B37" s="54" t="s">
        <v>19</v>
      </c>
      <c r="C37" s="6" t="s">
        <v>48</v>
      </c>
      <c r="D37" s="49" t="s">
        <v>48</v>
      </c>
      <c r="E37" s="30" t="s">
        <v>41</v>
      </c>
      <c r="F37" s="49" t="s">
        <v>48</v>
      </c>
      <c r="G37" s="50">
        <f>SUM(G38:G42)</f>
        <v>3865833</v>
      </c>
      <c r="H37" s="50">
        <f t="shared" ref="H37:J37" si="0">SUM(H38:H42)</f>
        <v>0</v>
      </c>
      <c r="I37" s="50">
        <f t="shared" si="0"/>
        <v>0</v>
      </c>
      <c r="J37" s="50">
        <f t="shared" si="0"/>
        <v>3865833</v>
      </c>
      <c r="K37" s="48"/>
    </row>
    <row r="38" spans="1:11" ht="16.95" customHeight="1">
      <c r="A38" s="52"/>
      <c r="B38" s="55"/>
      <c r="C38" s="6" t="s">
        <v>6</v>
      </c>
      <c r="D38" s="6" t="s">
        <v>39</v>
      </c>
      <c r="E38" s="30" t="s">
        <v>41</v>
      </c>
      <c r="F38" s="5">
        <v>111</v>
      </c>
      <c r="G38" s="38">
        <v>2621608</v>
      </c>
      <c r="H38" s="38">
        <v>0</v>
      </c>
      <c r="I38" s="38">
        <v>0</v>
      </c>
      <c r="J38" s="24">
        <f>G38</f>
        <v>2621608</v>
      </c>
      <c r="K38" s="58" t="s">
        <v>40</v>
      </c>
    </row>
    <row r="39" spans="1:11" ht="16.2" customHeight="1">
      <c r="A39" s="52"/>
      <c r="B39" s="55"/>
      <c r="C39" s="8" t="s">
        <v>6</v>
      </c>
      <c r="D39" s="8" t="s">
        <v>39</v>
      </c>
      <c r="E39" s="30" t="s">
        <v>41</v>
      </c>
      <c r="F39" s="5">
        <v>112</v>
      </c>
      <c r="G39" s="40">
        <v>29708.55</v>
      </c>
      <c r="H39" s="40">
        <v>0</v>
      </c>
      <c r="I39" s="40">
        <v>0</v>
      </c>
      <c r="J39" s="24">
        <f>G39</f>
        <v>29708.55</v>
      </c>
      <c r="K39" s="59"/>
    </row>
    <row r="40" spans="1:11" ht="16.2" customHeight="1">
      <c r="A40" s="52"/>
      <c r="B40" s="55"/>
      <c r="C40" s="8" t="s">
        <v>6</v>
      </c>
      <c r="D40" s="8" t="s">
        <v>39</v>
      </c>
      <c r="E40" s="30" t="s">
        <v>41</v>
      </c>
      <c r="F40" s="5">
        <v>119</v>
      </c>
      <c r="G40" s="40">
        <v>796216.45</v>
      </c>
      <c r="H40" s="40">
        <v>0</v>
      </c>
      <c r="I40" s="40">
        <v>0</v>
      </c>
      <c r="J40" s="24">
        <f>G40</f>
        <v>796216.45</v>
      </c>
      <c r="K40" s="59"/>
    </row>
    <row r="41" spans="1:11" ht="16.2" customHeight="1">
      <c r="A41" s="52"/>
      <c r="B41" s="55"/>
      <c r="C41" s="8" t="s">
        <v>6</v>
      </c>
      <c r="D41" s="8" t="s">
        <v>39</v>
      </c>
      <c r="E41" s="30" t="s">
        <v>41</v>
      </c>
      <c r="F41" s="5">
        <v>244</v>
      </c>
      <c r="G41" s="40">
        <v>418300</v>
      </c>
      <c r="H41" s="40">
        <v>0</v>
      </c>
      <c r="I41" s="40">
        <v>0</v>
      </c>
      <c r="J41" s="24">
        <f>G41</f>
        <v>418300</v>
      </c>
      <c r="K41" s="59"/>
    </row>
    <row r="42" spans="1:11" ht="16.2" customHeight="1">
      <c r="A42" s="53"/>
      <c r="B42" s="56"/>
      <c r="C42" s="8" t="s">
        <v>6</v>
      </c>
      <c r="D42" s="8" t="s">
        <v>39</v>
      </c>
      <c r="E42" s="30" t="s">
        <v>41</v>
      </c>
      <c r="F42" s="5">
        <v>852</v>
      </c>
      <c r="G42" s="40">
        <v>0</v>
      </c>
      <c r="H42" s="40">
        <v>0</v>
      </c>
      <c r="I42" s="40">
        <v>0</v>
      </c>
      <c r="J42" s="24">
        <f>G42</f>
        <v>0</v>
      </c>
      <c r="K42" s="60"/>
    </row>
    <row r="43" spans="1:11" ht="18.75" customHeight="1">
      <c r="A43" s="32" t="s">
        <v>11</v>
      </c>
      <c r="B43" s="47" t="s">
        <v>48</v>
      </c>
      <c r="C43" s="8" t="s">
        <v>48</v>
      </c>
      <c r="D43" s="35" t="s">
        <v>48</v>
      </c>
      <c r="E43" s="5">
        <v>910000000</v>
      </c>
      <c r="F43" s="5" t="s">
        <v>5</v>
      </c>
      <c r="G43" s="3">
        <f>G16+G18+G20+G26+G27+G35+G37+G28+G29+G30</f>
        <v>77612453</v>
      </c>
      <c r="H43" s="3">
        <f t="shared" ref="H43:J43" si="1">H16+H18+H20+H26+H27+H35+H37+H28+H29+H30</f>
        <v>62019293</v>
      </c>
      <c r="I43" s="3">
        <f t="shared" si="1"/>
        <v>62019293</v>
      </c>
      <c r="J43" s="3">
        <f t="shared" si="1"/>
        <v>201651039</v>
      </c>
      <c r="K43" s="34"/>
    </row>
    <row r="44" spans="1:11" ht="18.75" hidden="1" customHeight="1">
      <c r="A44" s="32"/>
      <c r="B44" s="41"/>
      <c r="C44" s="8" t="s">
        <v>6</v>
      </c>
      <c r="D44" s="35" t="s">
        <v>39</v>
      </c>
      <c r="E44" s="5" t="s">
        <v>48</v>
      </c>
      <c r="F44" s="5" t="s">
        <v>48</v>
      </c>
      <c r="G44" s="3">
        <f>G38+G39+G40+G41+G42</f>
        <v>3865833</v>
      </c>
      <c r="H44" s="3">
        <f>H38+H39+H40+H41+H42</f>
        <v>0</v>
      </c>
      <c r="I44" s="3">
        <f>I38+I39+I40+I41+I42</f>
        <v>0</v>
      </c>
      <c r="J44" s="3">
        <f>G44+H44+I44</f>
        <v>3865833</v>
      </c>
      <c r="K44" s="34"/>
    </row>
    <row r="45" spans="1:11" ht="15" customHeight="1">
      <c r="A45" s="48" t="s">
        <v>8</v>
      </c>
      <c r="B45" s="10"/>
      <c r="C45" s="15"/>
      <c r="D45" s="16"/>
      <c r="E45" s="5"/>
      <c r="F45" s="5"/>
      <c r="G45" s="18"/>
      <c r="H45" s="18"/>
      <c r="I45" s="18"/>
      <c r="J45" s="18"/>
      <c r="K45" s="17"/>
    </row>
    <row r="46" spans="1:11" ht="35.4" customHeight="1">
      <c r="A46" s="11" t="s">
        <v>9</v>
      </c>
      <c r="B46" s="10" t="s">
        <v>22</v>
      </c>
      <c r="C46" s="8" t="s">
        <v>6</v>
      </c>
      <c r="D46" s="6" t="s">
        <v>48</v>
      </c>
      <c r="E46" s="5">
        <v>910000000</v>
      </c>
      <c r="F46" s="5" t="s">
        <v>5</v>
      </c>
      <c r="G46" s="4">
        <f>G43</f>
        <v>77612453</v>
      </c>
      <c r="H46" s="4">
        <f t="shared" ref="H46:J46" si="2">H43</f>
        <v>62019293</v>
      </c>
      <c r="I46" s="4">
        <f t="shared" si="2"/>
        <v>62019293</v>
      </c>
      <c r="J46" s="4">
        <f t="shared" si="2"/>
        <v>201651039</v>
      </c>
      <c r="K46" s="17"/>
    </row>
    <row r="47" spans="1:11">
      <c r="A47" s="19"/>
      <c r="B47" s="20"/>
      <c r="C47" s="12"/>
      <c r="D47" s="12"/>
      <c r="E47" s="21"/>
      <c r="F47" s="21"/>
      <c r="G47" s="22"/>
      <c r="H47" s="22"/>
      <c r="I47" s="22"/>
      <c r="J47" s="22"/>
      <c r="K47" s="13"/>
    </row>
    <row r="48" spans="1:11" ht="34.200000000000003" customHeight="1">
      <c r="A48" s="86" t="s">
        <v>59</v>
      </c>
      <c r="B48" s="86"/>
      <c r="C48" s="86"/>
      <c r="D48" s="86"/>
      <c r="E48" s="86"/>
      <c r="F48" s="44"/>
      <c r="G48" s="44"/>
      <c r="H48" s="44"/>
      <c r="I48" s="44"/>
      <c r="J48" s="43"/>
      <c r="K48" s="45" t="s">
        <v>60</v>
      </c>
    </row>
    <row r="49" spans="1:10" ht="15" customHeight="1">
      <c r="A49" s="39"/>
      <c r="B49" s="39"/>
      <c r="C49" s="39"/>
      <c r="D49" s="39"/>
      <c r="E49" s="39"/>
      <c r="F49" s="39"/>
      <c r="G49" s="39"/>
      <c r="I49" s="84"/>
      <c r="J49" s="85"/>
    </row>
    <row r="50" spans="1:10">
      <c r="A50" s="39"/>
      <c r="B50" s="39"/>
      <c r="C50" s="39"/>
      <c r="D50" s="39"/>
      <c r="E50" s="39"/>
    </row>
  </sheetData>
  <mergeCells count="54">
    <mergeCell ref="H5:K5"/>
    <mergeCell ref="G21:J22"/>
    <mergeCell ref="K21:K24"/>
    <mergeCell ref="H6:K6"/>
    <mergeCell ref="A14:K14"/>
    <mergeCell ref="C23:C24"/>
    <mergeCell ref="I23:I24"/>
    <mergeCell ref="G10:J11"/>
    <mergeCell ref="C10:F11"/>
    <mergeCell ref="F12:F13"/>
    <mergeCell ref="J12:J13"/>
    <mergeCell ref="A21:A24"/>
    <mergeCell ref="B21:B24"/>
    <mergeCell ref="C21:F22"/>
    <mergeCell ref="J23:J24"/>
    <mergeCell ref="I12:I13"/>
    <mergeCell ref="I49:J49"/>
    <mergeCell ref="A10:A13"/>
    <mergeCell ref="E12:E13"/>
    <mergeCell ref="B10:B13"/>
    <mergeCell ref="D23:D24"/>
    <mergeCell ref="E23:E24"/>
    <mergeCell ref="F23:F24"/>
    <mergeCell ref="A19:K19"/>
    <mergeCell ref="G23:G24"/>
    <mergeCell ref="G12:G13"/>
    <mergeCell ref="A25:K25"/>
    <mergeCell ref="A48:E48"/>
    <mergeCell ref="I33:I34"/>
    <mergeCell ref="A36:K36"/>
    <mergeCell ref="J33:J34"/>
    <mergeCell ref="C12:C13"/>
    <mergeCell ref="H23:H24"/>
    <mergeCell ref="C33:C34"/>
    <mergeCell ref="A17:K17"/>
    <mergeCell ref="D12:D13"/>
    <mergeCell ref="A15:K15"/>
    <mergeCell ref="H12:H13"/>
    <mergeCell ref="A37:A42"/>
    <mergeCell ref="B37:B42"/>
    <mergeCell ref="H2:K2"/>
    <mergeCell ref="K38:K42"/>
    <mergeCell ref="A31:A34"/>
    <mergeCell ref="B31:B34"/>
    <mergeCell ref="C31:F32"/>
    <mergeCell ref="G31:J32"/>
    <mergeCell ref="K31:K34"/>
    <mergeCell ref="D33:D34"/>
    <mergeCell ref="E33:E34"/>
    <mergeCell ref="F33:F34"/>
    <mergeCell ref="G33:G34"/>
    <mergeCell ref="H33:H34"/>
    <mergeCell ref="A8:K8"/>
    <mergeCell ref="K10:K13"/>
  </mergeCells>
  <pageMargins left="0.23622047244094491" right="0.23622047244094491" top="0.55118110236220474" bottom="0.55118110236220474" header="0.27559055118110237" footer="0.39370078740157483"/>
  <pageSetup paperSize="9" scale="95" orientation="landscape" r:id="rId1"/>
  <headerFooter differentFirst="1">
    <oddHeader>&amp;C&amp;P</oddHeader>
  </headerFooter>
  <rowBreaks count="2" manualBreakCount="2">
    <brk id="20" max="16383" man="1"/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2016-12-19T11:11:39Z</dcterms:modified>
</cp:coreProperties>
</file>